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balanza\Encuestas no financieras 2004\Avance 2020\Segundo trimestre\Cuadros Excel Impresión (Valores)\"/>
    </mc:Choice>
  </mc:AlternateContent>
  <bookViews>
    <workbookView xWindow="0" yWindow="0" windowWidth="21600" windowHeight="9735"/>
  </bookViews>
  <sheets>
    <sheet name="Cuadro 6 IED" sheetId="1" r:id="rId1"/>
  </sheets>
  <definedNames>
    <definedName name="_xlnm.Print_Area" localSheetId="0">'Cuadro 6 IED'!$A$1:$R$41</definedName>
    <definedName name="_xlnm.Print_Titles" localSheetId="0">'Cuadro 6 IED'!$8:$13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35" i="1" l="1"/>
  <c r="I35" i="1"/>
  <c r="Q35" i="1" s="1"/>
  <c r="H35" i="1"/>
  <c r="C35" i="1"/>
  <c r="N34" i="1"/>
  <c r="N33" i="1" s="1"/>
  <c r="I34" i="1"/>
  <c r="Q34" i="1" s="1"/>
  <c r="H34" i="1"/>
  <c r="C34" i="1"/>
  <c r="P33" i="1"/>
  <c r="O33" i="1"/>
  <c r="M33" i="1"/>
  <c r="L33" i="1"/>
  <c r="K33" i="1"/>
  <c r="J33" i="1"/>
  <c r="I33" i="1"/>
  <c r="Q33" i="1" s="1"/>
  <c r="H33" i="1"/>
  <c r="G33" i="1"/>
  <c r="F33" i="1"/>
  <c r="E33" i="1"/>
  <c r="D33" i="1"/>
  <c r="C33" i="1"/>
  <c r="N32" i="1"/>
  <c r="I32" i="1"/>
  <c r="Q32" i="1" s="1"/>
  <c r="H32" i="1"/>
  <c r="C32" i="1"/>
  <c r="Q31" i="1"/>
  <c r="N31" i="1"/>
  <c r="I31" i="1"/>
  <c r="H31" i="1"/>
  <c r="C31" i="1"/>
  <c r="C30" i="1" s="1"/>
  <c r="C29" i="1" s="1"/>
  <c r="P30" i="1"/>
  <c r="O30" i="1"/>
  <c r="N30" i="1"/>
  <c r="N29" i="1" s="1"/>
  <c r="M30" i="1"/>
  <c r="L30" i="1"/>
  <c r="K30" i="1"/>
  <c r="J30" i="1"/>
  <c r="J29" i="1" s="1"/>
  <c r="I30" i="1"/>
  <c r="Q30" i="1" s="1"/>
  <c r="H30" i="1"/>
  <c r="G30" i="1"/>
  <c r="F30" i="1"/>
  <c r="F29" i="1" s="1"/>
  <c r="E30" i="1"/>
  <c r="D30" i="1"/>
  <c r="P29" i="1"/>
  <c r="O29" i="1"/>
  <c r="M29" i="1"/>
  <c r="L29" i="1"/>
  <c r="K29" i="1"/>
  <c r="I29" i="1"/>
  <c r="Q29" i="1" s="1"/>
  <c r="H29" i="1"/>
  <c r="G29" i="1"/>
  <c r="E29" i="1"/>
  <c r="D29" i="1"/>
  <c r="N28" i="1"/>
  <c r="I28" i="1"/>
  <c r="Q28" i="1" s="1"/>
  <c r="H28" i="1"/>
  <c r="C28" i="1"/>
  <c r="Q27" i="1"/>
  <c r="N27" i="1"/>
  <c r="N24" i="1" s="1"/>
  <c r="I27" i="1"/>
  <c r="H27" i="1"/>
  <c r="C27" i="1"/>
  <c r="C17" i="1" s="1"/>
  <c r="Q26" i="1"/>
  <c r="N26" i="1"/>
  <c r="I26" i="1"/>
  <c r="H26" i="1"/>
  <c r="C26" i="1"/>
  <c r="N25" i="1"/>
  <c r="I25" i="1"/>
  <c r="Q25" i="1" s="1"/>
  <c r="H25" i="1"/>
  <c r="C25" i="1"/>
  <c r="P24" i="1"/>
  <c r="O24" i="1"/>
  <c r="M24" i="1"/>
  <c r="L24" i="1"/>
  <c r="K24" i="1"/>
  <c r="J24" i="1"/>
  <c r="H24" i="1"/>
  <c r="G24" i="1"/>
  <c r="F24" i="1"/>
  <c r="E24" i="1"/>
  <c r="D24" i="1"/>
  <c r="N23" i="1"/>
  <c r="I23" i="1"/>
  <c r="Q23" i="1" s="1"/>
  <c r="H23" i="1"/>
  <c r="H18" i="1" s="1"/>
  <c r="C23" i="1"/>
  <c r="N22" i="1"/>
  <c r="N17" i="1" s="1"/>
  <c r="N14" i="1" s="1"/>
  <c r="I22" i="1"/>
  <c r="I19" i="1" s="1"/>
  <c r="H22" i="1"/>
  <c r="C22" i="1"/>
  <c r="Q21" i="1"/>
  <c r="N21" i="1"/>
  <c r="I21" i="1"/>
  <c r="H21" i="1"/>
  <c r="C21" i="1"/>
  <c r="C16" i="1" s="1"/>
  <c r="Q20" i="1"/>
  <c r="N20" i="1"/>
  <c r="I20" i="1"/>
  <c r="H20" i="1"/>
  <c r="H19" i="1" s="1"/>
  <c r="C20" i="1"/>
  <c r="P19" i="1"/>
  <c r="O19" i="1"/>
  <c r="M19" i="1"/>
  <c r="L19" i="1"/>
  <c r="K19" i="1"/>
  <c r="J19" i="1"/>
  <c r="G19" i="1"/>
  <c r="F19" i="1"/>
  <c r="E19" i="1"/>
  <c r="D19" i="1"/>
  <c r="C19" i="1"/>
  <c r="P18" i="1"/>
  <c r="O18" i="1"/>
  <c r="N18" i="1"/>
  <c r="M18" i="1"/>
  <c r="L18" i="1"/>
  <c r="K18" i="1"/>
  <c r="J18" i="1"/>
  <c r="G18" i="1"/>
  <c r="F18" i="1"/>
  <c r="E18" i="1"/>
  <c r="D18" i="1"/>
  <c r="C18" i="1"/>
  <c r="P17" i="1"/>
  <c r="O17" i="1"/>
  <c r="M17" i="1"/>
  <c r="M14" i="1" s="1"/>
  <c r="L17" i="1"/>
  <c r="K17" i="1"/>
  <c r="J17" i="1"/>
  <c r="I17" i="1"/>
  <c r="H17" i="1"/>
  <c r="G17" i="1"/>
  <c r="F17" i="1"/>
  <c r="E17" i="1"/>
  <c r="E14" i="1" s="1"/>
  <c r="D17" i="1"/>
  <c r="P16" i="1"/>
  <c r="P14" i="1" s="1"/>
  <c r="O16" i="1"/>
  <c r="N16" i="1"/>
  <c r="M16" i="1"/>
  <c r="L16" i="1"/>
  <c r="L14" i="1" s="1"/>
  <c r="K16" i="1"/>
  <c r="J16" i="1"/>
  <c r="I16" i="1"/>
  <c r="Q16" i="1" s="1"/>
  <c r="H16" i="1"/>
  <c r="G16" i="1"/>
  <c r="F16" i="1"/>
  <c r="E16" i="1"/>
  <c r="D16" i="1"/>
  <c r="D14" i="1" s="1"/>
  <c r="P15" i="1"/>
  <c r="O15" i="1"/>
  <c r="O14" i="1" s="1"/>
  <c r="N15" i="1"/>
  <c r="M15" i="1"/>
  <c r="L15" i="1"/>
  <c r="K15" i="1"/>
  <c r="K14" i="1" s="1"/>
  <c r="J15" i="1"/>
  <c r="G15" i="1"/>
  <c r="G14" i="1" s="1"/>
  <c r="F15" i="1"/>
  <c r="E15" i="1"/>
  <c r="D15" i="1"/>
  <c r="C15" i="1"/>
  <c r="C14" i="1" s="1"/>
  <c r="J14" i="1"/>
  <c r="F14" i="1"/>
  <c r="Q17" i="1" l="1"/>
  <c r="I18" i="1"/>
  <c r="Q18" i="1" s="1"/>
  <c r="N19" i="1"/>
  <c r="Q19" i="1" s="1"/>
  <c r="C24" i="1"/>
  <c r="H15" i="1"/>
  <c r="H14" i="1" s="1"/>
  <c r="Q22" i="1"/>
  <c r="I24" i="1"/>
  <c r="Q24" i="1" s="1"/>
  <c r="I15" i="1"/>
  <c r="Q15" i="1" l="1"/>
  <c r="I14" i="1"/>
  <c r="Q14" i="1" s="1"/>
</calcChain>
</file>

<file path=xl/sharedStrings.xml><?xml version="1.0" encoding="utf-8"?>
<sst xmlns="http://schemas.openxmlformats.org/spreadsheetml/2006/main" count="70" uniqueCount="41">
  <si>
    <t xml:space="preserve">Variación                                                                                                                  </t>
  </si>
  <si>
    <t>(en millones de balboas)</t>
  </si>
  <si>
    <t>porcentual</t>
  </si>
  <si>
    <t>Partida y sector</t>
  </si>
  <si>
    <t>Total</t>
  </si>
  <si>
    <t>Trimestre</t>
  </si>
  <si>
    <t>Primer</t>
  </si>
  <si>
    <t>Segundo</t>
  </si>
  <si>
    <t>Tercer</t>
  </si>
  <si>
    <t>Cuarto</t>
  </si>
  <si>
    <t>(P) Cifras preliminares.</t>
  </si>
  <si>
    <t>(E) Cifras estimadas.</t>
  </si>
  <si>
    <t>República de Panamá</t>
  </si>
  <si>
    <t>CONTRALORÍA GENERAL DE LA REPÚBLICA</t>
  </si>
  <si>
    <t>Instituto Nacional de Estadística y Censo</t>
  </si>
  <si>
    <t>0.0 Cuando la cantidad es menor a la unidad o fracción decimal adoptada para la expresión del dato.</t>
  </si>
  <si>
    <t>Flujo de Inversión extranjera directa</t>
  </si>
  <si>
    <t>2018 (P)</t>
  </si>
  <si>
    <t>Bancos de licencia general</t>
  </si>
  <si>
    <t>Bancos de licencia internacional</t>
  </si>
  <si>
    <t>Empresas de la Zona Libre de Colón</t>
  </si>
  <si>
    <t>Otras empresas</t>
  </si>
  <si>
    <t>Acciones y otras participaciones de capital</t>
  </si>
  <si>
    <t xml:space="preserve">     Bancos de licencia general</t>
  </si>
  <si>
    <t xml:space="preserve">     Bancos de licencia internacional</t>
  </si>
  <si>
    <t xml:space="preserve">     Empresas de la Zona Libre de Colón</t>
  </si>
  <si>
    <t xml:space="preserve">     Otras empresas</t>
  </si>
  <si>
    <t>Utilidades reinvertidas</t>
  </si>
  <si>
    <t>Otro capital</t>
  </si>
  <si>
    <t xml:space="preserve">     Activos frente a inversionistas directos</t>
  </si>
  <si>
    <t xml:space="preserve">        Empresas de la Zona Libre de Colón</t>
  </si>
  <si>
    <t xml:space="preserve">        Otras empresas</t>
  </si>
  <si>
    <t xml:space="preserve">        Pasivos frente a inversionistas directos</t>
  </si>
  <si>
    <t>NOTA: La diferencia que se observa entre el total y los parciales, se debe al redondeo.</t>
  </si>
  <si>
    <t>Cuadro 6. FLUJO DE INVERSIÓN EXTRANJERA DIRECTA EN LA REPÚBLICA,</t>
  </si>
  <si>
    <t>Línea núm.</t>
  </si>
  <si>
    <t>2019 (P)</t>
  </si>
  <si>
    <t>2020 (E)</t>
  </si>
  <si>
    <t>2020-19 (E)</t>
  </si>
  <si>
    <t>semestre</t>
  </si>
  <si>
    <t>SEGÚN PARTIDA Y SECTOR: AÑOS 2018-19 Y PRIMER SEMESTRE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</si>
</sst>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MS Sans Serif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2EFD9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56">
    <xf numFmtId="0" fontId="0" fillId="0" borderId="0" xfId="0"/>
    <xf numFmtId="0" fontId="2" fillId="3" borderId="2" xfId="0" applyNumberFormat="1" applyFont="1" applyFill="1" applyBorder="1" applyAlignment="1">
      <alignment vertical="center"/>
    </xf>
    <xf numFmtId="0" fontId="2" fillId="3" borderId="6" xfId="0" applyNumberFormat="1" applyFont="1" applyFill="1" applyBorder="1" applyAlignment="1">
      <alignment vertical="center"/>
    </xf>
    <xf numFmtId="0" fontId="2" fillId="3" borderId="6" xfId="0" applyNumberFormat="1" applyFont="1" applyFill="1" applyBorder="1" applyAlignment="1">
      <alignment horizontal="center" vertical="center"/>
    </xf>
    <xf numFmtId="0" fontId="2" fillId="3" borderId="15" xfId="0" applyNumberFormat="1" applyFont="1" applyFill="1" applyBorder="1" applyAlignment="1">
      <alignment vertical="center"/>
    </xf>
    <xf numFmtId="0" fontId="2" fillId="3" borderId="11" xfId="0" applyNumberFormat="1" applyFont="1" applyFill="1" applyBorder="1" applyAlignment="1" applyProtection="1">
      <alignment horizontal="center" vertical="center"/>
    </xf>
    <xf numFmtId="0" fontId="1" fillId="2" borderId="4" xfId="0" applyNumberFormat="1" applyFont="1" applyFill="1" applyBorder="1"/>
    <xf numFmtId="0" fontId="1" fillId="2" borderId="2" xfId="0" applyNumberFormat="1" applyFont="1" applyFill="1" applyBorder="1"/>
    <xf numFmtId="164" fontId="1" fillId="2" borderId="6" xfId="0" applyNumberFormat="1" applyFont="1" applyFill="1" applyBorder="1"/>
    <xf numFmtId="0" fontId="1" fillId="2" borderId="0" xfId="0" applyNumberFormat="1" applyFont="1" applyFill="1"/>
    <xf numFmtId="0" fontId="1" fillId="2" borderId="6" xfId="0" applyNumberFormat="1" applyFont="1" applyFill="1" applyBorder="1" applyAlignment="1">
      <alignment horizontal="left" indent="2"/>
    </xf>
    <xf numFmtId="164" fontId="1" fillId="2" borderId="6" xfId="0" applyNumberFormat="1" applyFont="1" applyFill="1" applyBorder="1" applyAlignment="1">
      <alignment horizontal="right"/>
    </xf>
    <xf numFmtId="0" fontId="1" fillId="2" borderId="9" xfId="0" applyNumberFormat="1" applyFont="1" applyFill="1" applyBorder="1"/>
    <xf numFmtId="0" fontId="1" fillId="2" borderId="15" xfId="0" applyNumberFormat="1" applyFont="1" applyFill="1" applyBorder="1"/>
    <xf numFmtId="0" fontId="1" fillId="2" borderId="3" xfId="0" applyNumberFormat="1" applyFont="1" applyFill="1" applyBorder="1"/>
    <xf numFmtId="0" fontId="1" fillId="2" borderId="10" xfId="0" applyNumberFormat="1" applyFont="1" applyFill="1" applyBorder="1"/>
    <xf numFmtId="0" fontId="1" fillId="2" borderId="7" xfId="0" applyNumberFormat="1" applyFont="1" applyFill="1" applyBorder="1"/>
    <xf numFmtId="0" fontId="2" fillId="3" borderId="2" xfId="0" applyNumberFormat="1" applyFont="1" applyFill="1" applyBorder="1" applyAlignment="1" applyProtection="1">
      <alignment horizontal="center" vertical="center" wrapText="1"/>
    </xf>
    <xf numFmtId="0" fontId="2" fillId="2" borderId="0" xfId="0" applyNumberFormat="1" applyFont="1" applyFill="1" applyAlignment="1">
      <alignment horizontal="right"/>
    </xf>
    <xf numFmtId="0" fontId="2" fillId="2" borderId="0" xfId="0" applyNumberFormat="1" applyFont="1" applyFill="1"/>
    <xf numFmtId="0" fontId="1" fillId="2" borderId="6" xfId="0" applyNumberFormat="1" applyFont="1" applyFill="1" applyBorder="1"/>
    <xf numFmtId="0" fontId="1" fillId="2" borderId="0" xfId="0" applyNumberFormat="1" applyFont="1" applyFill="1" applyBorder="1"/>
    <xf numFmtId="0" fontId="1" fillId="0" borderId="0" xfId="0" applyNumberFormat="1" applyFont="1" applyFill="1" applyAlignment="1"/>
    <xf numFmtId="0" fontId="1" fillId="2" borderId="6" xfId="1" applyNumberFormat="1" applyFont="1" applyFill="1" applyBorder="1" applyAlignment="1"/>
    <xf numFmtId="0" fontId="1" fillId="2" borderId="6" xfId="0" applyNumberFormat="1" applyFont="1" applyFill="1" applyBorder="1" applyAlignment="1">
      <alignment horizontal="left" indent="1"/>
    </xf>
    <xf numFmtId="0" fontId="2" fillId="3" borderId="15" xfId="0" applyNumberFormat="1" applyFont="1" applyFill="1" applyBorder="1" applyAlignment="1" applyProtection="1">
      <alignment horizontal="center" vertical="center"/>
    </xf>
    <xf numFmtId="0" fontId="2" fillId="3" borderId="15" xfId="0" applyNumberFormat="1" applyFont="1" applyFill="1" applyBorder="1" applyAlignment="1" applyProtection="1">
      <alignment horizontal="center" vertical="top" wrapText="1"/>
    </xf>
    <xf numFmtId="0" fontId="2" fillId="3" borderId="3" xfId="0" applyNumberFormat="1" applyFont="1" applyFill="1" applyBorder="1" applyAlignment="1" applyProtection="1">
      <alignment horizontal="center" vertical="center"/>
    </xf>
    <xf numFmtId="0" fontId="2" fillId="3" borderId="4" xfId="0" applyNumberFormat="1" applyFont="1" applyFill="1" applyBorder="1" applyAlignment="1" applyProtection="1">
      <alignment horizontal="center" vertical="center"/>
    </xf>
    <xf numFmtId="0" fontId="2" fillId="3" borderId="7" xfId="0" applyNumberFormat="1" applyFont="1" applyFill="1" applyBorder="1" applyAlignment="1" applyProtection="1">
      <alignment horizontal="center" vertical="center"/>
    </xf>
    <xf numFmtId="0" fontId="2" fillId="3" borderId="8" xfId="0" applyNumberFormat="1" applyFont="1" applyFill="1" applyBorder="1" applyAlignment="1" applyProtection="1">
      <alignment horizontal="center" vertical="center"/>
    </xf>
    <xf numFmtId="0" fontId="2" fillId="3" borderId="12" xfId="0" applyNumberFormat="1" applyFont="1" applyFill="1" applyBorder="1" applyAlignment="1" applyProtection="1">
      <alignment horizontal="center" vertical="center"/>
    </xf>
    <xf numFmtId="0" fontId="2" fillId="3" borderId="13" xfId="0" applyNumberFormat="1" applyFont="1" applyFill="1" applyBorder="1" applyAlignment="1" applyProtection="1">
      <alignment horizontal="center" vertical="center"/>
    </xf>
    <xf numFmtId="0" fontId="2" fillId="3" borderId="14" xfId="0" applyNumberFormat="1" applyFont="1" applyFill="1" applyBorder="1" applyAlignment="1" applyProtection="1">
      <alignment horizontal="center" vertical="center"/>
    </xf>
    <xf numFmtId="0" fontId="2" fillId="3" borderId="1" xfId="0" applyNumberFormat="1" applyFont="1" applyFill="1" applyBorder="1" applyAlignment="1" applyProtection="1">
      <alignment horizontal="center" vertical="center"/>
    </xf>
    <xf numFmtId="0" fontId="2" fillId="3" borderId="9" xfId="0" applyNumberFormat="1" applyFont="1" applyFill="1" applyBorder="1" applyAlignment="1" applyProtection="1">
      <alignment horizontal="center" vertical="center"/>
    </xf>
    <xf numFmtId="0" fontId="1" fillId="0" borderId="0" xfId="0" applyNumberFormat="1" applyFont="1" applyAlignment="1">
      <alignment horizontal="center"/>
    </xf>
    <xf numFmtId="0" fontId="1" fillId="0" borderId="0" xfId="0" applyNumberFormat="1" applyFont="1" applyBorder="1" applyAlignment="1">
      <alignment horizontal="center"/>
    </xf>
    <xf numFmtId="0" fontId="2" fillId="0" borderId="0" xfId="0" applyNumberFormat="1" applyFont="1" applyAlignment="1">
      <alignment horizontal="center"/>
    </xf>
    <xf numFmtId="0" fontId="2" fillId="0" borderId="0" xfId="0" applyNumberFormat="1" applyFont="1" applyBorder="1" applyAlignment="1">
      <alignment horizontal="center"/>
    </xf>
    <xf numFmtId="0" fontId="1" fillId="0" borderId="0" xfId="0" applyNumberFormat="1" applyFont="1" applyBorder="1" applyAlignment="1"/>
    <xf numFmtId="0" fontId="2" fillId="0" borderId="0" xfId="0" applyNumberFormat="1" applyFont="1" applyBorder="1" applyAlignment="1"/>
    <xf numFmtId="0" fontId="2" fillId="0" borderId="0" xfId="0" applyNumberFormat="1" applyFont="1" applyBorder="1" applyAlignment="1">
      <alignment horizontal="right"/>
    </xf>
    <xf numFmtId="0" fontId="2" fillId="3" borderId="1" xfId="0" applyNumberFormat="1" applyFont="1" applyFill="1" applyBorder="1" applyAlignment="1">
      <alignment horizontal="left" vertical="center" wrapText="1"/>
    </xf>
    <xf numFmtId="0" fontId="2" fillId="3" borderId="3" xfId="0" applyNumberFormat="1" applyFont="1" applyFill="1" applyBorder="1" applyAlignment="1">
      <alignment horizontal="right" vertical="center" wrapText="1"/>
    </xf>
    <xf numFmtId="0" fontId="2" fillId="3" borderId="5" xfId="0" applyNumberFormat="1" applyFont="1" applyFill="1" applyBorder="1" applyAlignment="1">
      <alignment horizontal="left" vertical="center" wrapText="1"/>
    </xf>
    <xf numFmtId="0" fontId="2" fillId="3" borderId="10" xfId="0" applyNumberFormat="1" applyFont="1" applyFill="1" applyBorder="1" applyAlignment="1">
      <alignment horizontal="right" vertical="center" wrapText="1"/>
    </xf>
    <xf numFmtId="0" fontId="2" fillId="3" borderId="2" xfId="0" applyNumberFormat="1" applyFont="1" applyFill="1" applyBorder="1" applyAlignment="1">
      <alignment horizontal="center" vertical="center"/>
    </xf>
    <xf numFmtId="0" fontId="2" fillId="3" borderId="10" xfId="0" applyNumberFormat="1" applyFont="1" applyFill="1" applyBorder="1" applyAlignment="1" applyProtection="1">
      <alignment horizontal="center" vertical="center"/>
    </xf>
    <xf numFmtId="0" fontId="2" fillId="3" borderId="0" xfId="0" applyNumberFormat="1" applyFont="1" applyFill="1" applyBorder="1" applyAlignment="1" applyProtection="1">
      <alignment horizontal="center" vertical="center"/>
    </xf>
    <xf numFmtId="0" fontId="2" fillId="3" borderId="5" xfId="0" applyNumberFormat="1" applyFont="1" applyFill="1" applyBorder="1" applyAlignment="1" applyProtection="1">
      <alignment horizontal="center" vertical="center"/>
    </xf>
    <xf numFmtId="0" fontId="2" fillId="3" borderId="2" xfId="0" applyNumberFormat="1" applyFont="1" applyFill="1" applyBorder="1" applyAlignment="1" applyProtection="1">
      <alignment horizontal="center" vertical="center"/>
    </xf>
    <xf numFmtId="0" fontId="2" fillId="3" borderId="9" xfId="0" applyNumberFormat="1" applyFont="1" applyFill="1" applyBorder="1" applyAlignment="1">
      <alignment horizontal="left" vertical="center" wrapText="1"/>
    </xf>
    <xf numFmtId="0" fontId="2" fillId="3" borderId="15" xfId="0" applyNumberFormat="1" applyFont="1" applyFill="1" applyBorder="1" applyAlignment="1">
      <alignment horizontal="center" vertical="center"/>
    </xf>
    <xf numFmtId="0" fontId="2" fillId="3" borderId="7" xfId="0" applyNumberFormat="1" applyFont="1" applyFill="1" applyBorder="1" applyAlignment="1">
      <alignment horizontal="right" vertical="center" wrapText="1"/>
    </xf>
    <xf numFmtId="164" fontId="2" fillId="2" borderId="6" xfId="0" applyNumberFormat="1" applyFont="1" applyFill="1" applyBorder="1"/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1"/>
  <sheetViews>
    <sheetView showGridLines="0" tabSelected="1" zoomScaleNormal="100" zoomScaleSheetLayoutView="100" workbookViewId="0">
      <pane xSplit="2" ySplit="12" topLeftCell="C13" activePane="bottomRight" state="frozen"/>
      <selection pane="topRight" activeCell="C1" sqref="C1"/>
      <selection pane="bottomLeft" activeCell="A13" sqref="A13"/>
      <selection pane="bottomRight" sqref="A1:G1"/>
    </sheetView>
  </sheetViews>
  <sheetFormatPr baseColWidth="10" defaultRowHeight="12.75" customHeight="1" x14ac:dyDescent="0.2"/>
  <cols>
    <col min="1" max="1" width="6.7109375" style="9" customWidth="1"/>
    <col min="2" max="2" width="50.7109375" style="9" customWidth="1"/>
    <col min="3" max="3" width="12.7109375" style="9" customWidth="1"/>
    <col min="4" max="9" width="10.7109375" style="9" customWidth="1"/>
    <col min="10" max="13" width="10.5703125" style="9" customWidth="1"/>
    <col min="14" max="14" width="10.7109375" style="9" customWidth="1"/>
    <col min="15" max="16" width="10.5703125" style="9" customWidth="1"/>
    <col min="17" max="17" width="10.7109375" style="9" customWidth="1"/>
    <col min="18" max="18" width="6.7109375" style="9" customWidth="1"/>
    <col min="19" max="16384" width="11.42578125" style="9"/>
  </cols>
  <sheetData>
    <row r="1" spans="1:20" ht="12.75" customHeight="1" x14ac:dyDescent="0.2">
      <c r="A1" s="36" t="s">
        <v>12</v>
      </c>
      <c r="B1" s="36"/>
      <c r="C1" s="36"/>
      <c r="D1" s="36"/>
      <c r="E1" s="36"/>
      <c r="F1" s="36"/>
      <c r="G1" s="36"/>
      <c r="H1" s="37" t="s">
        <v>12</v>
      </c>
      <c r="I1" s="37"/>
      <c r="J1" s="37"/>
      <c r="K1" s="37"/>
      <c r="L1" s="37"/>
      <c r="M1" s="37"/>
      <c r="N1" s="37"/>
      <c r="O1" s="37"/>
      <c r="P1" s="37"/>
      <c r="Q1" s="37"/>
      <c r="R1" s="37"/>
    </row>
    <row r="2" spans="1:20" ht="12.75" customHeight="1" x14ac:dyDescent="0.2">
      <c r="A2" s="38" t="s">
        <v>13</v>
      </c>
      <c r="B2" s="38"/>
      <c r="C2" s="38"/>
      <c r="D2" s="38"/>
      <c r="E2" s="38"/>
      <c r="F2" s="38"/>
      <c r="G2" s="38"/>
      <c r="H2" s="39" t="s">
        <v>13</v>
      </c>
      <c r="I2" s="39"/>
      <c r="J2" s="39"/>
      <c r="K2" s="39"/>
      <c r="L2" s="39"/>
      <c r="M2" s="39"/>
      <c r="N2" s="39"/>
      <c r="O2" s="39"/>
      <c r="P2" s="39"/>
      <c r="Q2" s="39"/>
      <c r="R2" s="39"/>
    </row>
    <row r="3" spans="1:20" ht="12.75" customHeight="1" x14ac:dyDescent="0.2">
      <c r="A3" s="36" t="s">
        <v>14</v>
      </c>
      <c r="B3" s="36"/>
      <c r="C3" s="36"/>
      <c r="D3" s="36"/>
      <c r="E3" s="36"/>
      <c r="F3" s="36"/>
      <c r="G3" s="36"/>
      <c r="H3" s="37" t="s">
        <v>14</v>
      </c>
      <c r="I3" s="37"/>
      <c r="J3" s="37"/>
      <c r="K3" s="37"/>
      <c r="L3" s="37"/>
      <c r="M3" s="37"/>
      <c r="N3" s="37"/>
      <c r="O3" s="37"/>
      <c r="P3" s="37"/>
      <c r="Q3" s="37"/>
      <c r="R3" s="37"/>
    </row>
    <row r="4" spans="1:20" ht="6" customHeight="1" x14ac:dyDescent="0.2">
      <c r="A4" s="40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</row>
    <row r="5" spans="1:20" s="19" customFormat="1" ht="12.75" customHeight="1" x14ac:dyDescent="0.2">
      <c r="A5" s="41" t="s">
        <v>34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2" t="s">
        <v>34</v>
      </c>
      <c r="S5" s="18"/>
      <c r="T5" s="18"/>
    </row>
    <row r="6" spans="1:20" s="19" customFormat="1" ht="12.75" customHeight="1" x14ac:dyDescent="0.2">
      <c r="A6" s="41" t="s">
        <v>40</v>
      </c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2" t="s">
        <v>40</v>
      </c>
      <c r="S6" s="18"/>
      <c r="T6" s="18"/>
    </row>
    <row r="7" spans="1:20" ht="6" customHeight="1" x14ac:dyDescent="0.2">
      <c r="A7" s="40"/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</row>
    <row r="8" spans="1:20" ht="14.1" customHeight="1" x14ac:dyDescent="0.2">
      <c r="A8" s="43" t="s">
        <v>35</v>
      </c>
      <c r="B8" s="1"/>
      <c r="C8" s="27" t="s">
        <v>16</v>
      </c>
      <c r="D8" s="28"/>
      <c r="E8" s="28"/>
      <c r="F8" s="28"/>
      <c r="G8" s="34"/>
      <c r="H8" s="27" t="s">
        <v>16</v>
      </c>
      <c r="I8" s="28"/>
      <c r="J8" s="28"/>
      <c r="K8" s="28"/>
      <c r="L8" s="28"/>
      <c r="M8" s="28"/>
      <c r="N8" s="28"/>
      <c r="O8" s="28"/>
      <c r="P8" s="28"/>
      <c r="Q8" s="17" t="s">
        <v>0</v>
      </c>
      <c r="R8" s="44" t="s">
        <v>35</v>
      </c>
    </row>
    <row r="9" spans="1:20" ht="14.1" customHeight="1" x14ac:dyDescent="0.2">
      <c r="A9" s="45"/>
      <c r="B9" s="2"/>
      <c r="C9" s="29" t="s">
        <v>1</v>
      </c>
      <c r="D9" s="30"/>
      <c r="E9" s="30"/>
      <c r="F9" s="30"/>
      <c r="G9" s="35"/>
      <c r="H9" s="29" t="s">
        <v>1</v>
      </c>
      <c r="I9" s="30"/>
      <c r="J9" s="30"/>
      <c r="K9" s="30"/>
      <c r="L9" s="30"/>
      <c r="M9" s="30"/>
      <c r="N9" s="30"/>
      <c r="O9" s="30"/>
      <c r="P9" s="30"/>
      <c r="Q9" s="26" t="s">
        <v>2</v>
      </c>
      <c r="R9" s="46"/>
    </row>
    <row r="10" spans="1:20" ht="14.1" customHeight="1" x14ac:dyDescent="0.2">
      <c r="A10" s="45"/>
      <c r="B10" s="3" t="s">
        <v>3</v>
      </c>
      <c r="C10" s="31" t="s">
        <v>17</v>
      </c>
      <c r="D10" s="32"/>
      <c r="E10" s="32"/>
      <c r="F10" s="32"/>
      <c r="G10" s="33"/>
      <c r="H10" s="31" t="s">
        <v>36</v>
      </c>
      <c r="I10" s="32"/>
      <c r="J10" s="32"/>
      <c r="K10" s="32"/>
      <c r="L10" s="32"/>
      <c r="M10" s="33"/>
      <c r="N10" s="31" t="s">
        <v>37</v>
      </c>
      <c r="O10" s="32"/>
      <c r="P10" s="33"/>
      <c r="Q10" s="25" t="s">
        <v>38</v>
      </c>
      <c r="R10" s="46"/>
    </row>
    <row r="11" spans="1:20" ht="14.1" customHeight="1" x14ac:dyDescent="0.2">
      <c r="A11" s="45"/>
      <c r="B11" s="2"/>
      <c r="C11" s="47" t="s">
        <v>4</v>
      </c>
      <c r="D11" s="48" t="s">
        <v>5</v>
      </c>
      <c r="E11" s="49"/>
      <c r="F11" s="49"/>
      <c r="G11" s="50"/>
      <c r="H11" s="47" t="s">
        <v>4</v>
      </c>
      <c r="I11" s="51" t="s">
        <v>6</v>
      </c>
      <c r="J11" s="31" t="s">
        <v>5</v>
      </c>
      <c r="K11" s="32"/>
      <c r="L11" s="32"/>
      <c r="M11" s="33"/>
      <c r="N11" s="51" t="s">
        <v>6</v>
      </c>
      <c r="O11" s="31" t="s">
        <v>5</v>
      </c>
      <c r="P11" s="33"/>
      <c r="Q11" s="51" t="s">
        <v>6</v>
      </c>
      <c r="R11" s="46"/>
    </row>
    <row r="12" spans="1:20" ht="14.1" customHeight="1" x14ac:dyDescent="0.2">
      <c r="A12" s="52"/>
      <c r="B12" s="4"/>
      <c r="C12" s="53"/>
      <c r="D12" s="5" t="s">
        <v>6</v>
      </c>
      <c r="E12" s="5" t="s">
        <v>7</v>
      </c>
      <c r="F12" s="5" t="s">
        <v>8</v>
      </c>
      <c r="G12" s="5" t="s">
        <v>9</v>
      </c>
      <c r="H12" s="53"/>
      <c r="I12" s="25" t="s">
        <v>39</v>
      </c>
      <c r="J12" s="5" t="s">
        <v>6</v>
      </c>
      <c r="K12" s="5" t="s">
        <v>7</v>
      </c>
      <c r="L12" s="5" t="s">
        <v>8</v>
      </c>
      <c r="M12" s="5" t="s">
        <v>9</v>
      </c>
      <c r="N12" s="25" t="s">
        <v>39</v>
      </c>
      <c r="O12" s="5" t="s">
        <v>6</v>
      </c>
      <c r="P12" s="5" t="s">
        <v>7</v>
      </c>
      <c r="Q12" s="25" t="s">
        <v>39</v>
      </c>
      <c r="R12" s="54"/>
    </row>
    <row r="13" spans="1:20" ht="6" customHeight="1" x14ac:dyDescent="0.2">
      <c r="A13" s="6"/>
      <c r="B13" s="7"/>
      <c r="C13" s="20"/>
      <c r="D13" s="23"/>
      <c r="E13" s="23"/>
      <c r="F13" s="23"/>
      <c r="G13" s="23"/>
      <c r="H13" s="23"/>
      <c r="I13" s="23"/>
      <c r="J13" s="20"/>
      <c r="K13" s="20"/>
      <c r="L13" s="20"/>
      <c r="M13" s="20"/>
      <c r="N13" s="20"/>
      <c r="O13" s="20"/>
      <c r="P13" s="20"/>
      <c r="Q13" s="7"/>
      <c r="R13" s="14"/>
    </row>
    <row r="14" spans="1:20" ht="15" customHeight="1" x14ac:dyDescent="0.2">
      <c r="A14" s="9">
        <v>1</v>
      </c>
      <c r="B14" s="20" t="s">
        <v>16</v>
      </c>
      <c r="C14" s="55">
        <f>SUM(C15+C16+C17+C18)</f>
        <v>5080.3925778499997</v>
      </c>
      <c r="D14" s="55">
        <f t="shared" ref="D14:G14" si="0">SUM(D15+D16+D17+D18)</f>
        <v>531.24062005000008</v>
      </c>
      <c r="E14" s="55">
        <f t="shared" si="0"/>
        <v>2040.86922959</v>
      </c>
      <c r="F14" s="55">
        <f t="shared" si="0"/>
        <v>1155.3947706600002</v>
      </c>
      <c r="G14" s="55">
        <f t="shared" si="0"/>
        <v>1352.88795755</v>
      </c>
      <c r="H14" s="55">
        <f>SUM(H15+H16+H17+H18)</f>
        <v>4320.3757291000002</v>
      </c>
      <c r="I14" s="55">
        <f>SUM(I15+I16+I17+I18)</f>
        <v>1915.8050223900002</v>
      </c>
      <c r="J14" s="55">
        <f t="shared" ref="J14:M14" si="1">SUM(J15+J16+J17+J18)</f>
        <v>1093.31885401</v>
      </c>
      <c r="K14" s="55">
        <f t="shared" si="1"/>
        <v>822.48616838000009</v>
      </c>
      <c r="L14" s="55">
        <f t="shared" si="1"/>
        <v>1484.32132718</v>
      </c>
      <c r="M14" s="55">
        <f t="shared" si="1"/>
        <v>920.24937952999994</v>
      </c>
      <c r="N14" s="55">
        <f>SUM(N15+N16+N17+N18)</f>
        <v>1429.8301595200001</v>
      </c>
      <c r="O14" s="55">
        <f t="shared" ref="O14:P14" si="2">SUM(O15+O16+O17+O18)</f>
        <v>1128.3718769699999</v>
      </c>
      <c r="P14" s="55">
        <f t="shared" si="2"/>
        <v>301.45828255000004</v>
      </c>
      <c r="Q14" s="55">
        <f>IF(I14=0,0, +N14/I14*100-100)</f>
        <v>-25.366613887656371</v>
      </c>
      <c r="R14" s="15">
        <v>1</v>
      </c>
    </row>
    <row r="15" spans="1:20" ht="14.1" customHeight="1" x14ac:dyDescent="0.2">
      <c r="A15" s="9">
        <v>2</v>
      </c>
      <c r="B15" s="10" t="s">
        <v>18</v>
      </c>
      <c r="C15" s="8">
        <f t="shared" ref="C15:C16" si="3">SUM(C20+C25)</f>
        <v>186.32170000000002</v>
      </c>
      <c r="D15" s="8">
        <f t="shared" ref="D15:P16" si="4">SUM(D20+D25)</f>
        <v>-160.31879999999998</v>
      </c>
      <c r="E15" s="8">
        <f t="shared" si="4"/>
        <v>176.58330000000001</v>
      </c>
      <c r="F15" s="8">
        <f t="shared" si="4"/>
        <v>171.24960000000002</v>
      </c>
      <c r="G15" s="8">
        <f t="shared" si="4"/>
        <v>-1.1923999999999992</v>
      </c>
      <c r="H15" s="8">
        <f>SUM(H20+H25)</f>
        <v>297.64937500000002</v>
      </c>
      <c r="I15" s="8">
        <f>SUM(I20+I25)</f>
        <v>266.55344700000001</v>
      </c>
      <c r="J15" s="8">
        <f t="shared" ref="J15:M15" si="5">SUM(J20+J25)</f>
        <v>111.73478300000001</v>
      </c>
      <c r="K15" s="8">
        <f t="shared" si="5"/>
        <v>154.81866399999998</v>
      </c>
      <c r="L15" s="8">
        <f t="shared" si="5"/>
        <v>228.06594200000001</v>
      </c>
      <c r="M15" s="8">
        <f t="shared" si="5"/>
        <v>-196.97001399999999</v>
      </c>
      <c r="N15" s="8">
        <f>SUM(N20+N25)</f>
        <v>261.83376954000005</v>
      </c>
      <c r="O15" s="8">
        <f t="shared" ref="O15:P15" si="6">SUM(O20+O25)</f>
        <v>175.52582477000001</v>
      </c>
      <c r="P15" s="8">
        <f t="shared" si="6"/>
        <v>86.307944770000006</v>
      </c>
      <c r="Q15" s="8">
        <f t="shared" ref="Q15:Q35" si="7">IF(I15=0,0, +N15/I15*100-100)</f>
        <v>-1.7706308108632101</v>
      </c>
      <c r="R15" s="15">
        <v>2</v>
      </c>
    </row>
    <row r="16" spans="1:20" ht="14.1" customHeight="1" x14ac:dyDescent="0.2">
      <c r="A16" s="9">
        <v>3</v>
      </c>
      <c r="B16" s="10" t="s">
        <v>19</v>
      </c>
      <c r="C16" s="8">
        <f t="shared" si="3"/>
        <v>233.65259999999998</v>
      </c>
      <c r="D16" s="8">
        <f t="shared" si="4"/>
        <v>52.1753</v>
      </c>
      <c r="E16" s="8">
        <f t="shared" si="4"/>
        <v>26.021199999999997</v>
      </c>
      <c r="F16" s="8">
        <f t="shared" si="4"/>
        <v>56.805799999999998</v>
      </c>
      <c r="G16" s="8">
        <f t="shared" si="4"/>
        <v>98.650300000000001</v>
      </c>
      <c r="H16" s="8">
        <f t="shared" si="4"/>
        <v>306.657467</v>
      </c>
      <c r="I16" s="8">
        <f t="shared" si="4"/>
        <v>97.014588000000003</v>
      </c>
      <c r="J16" s="8">
        <f t="shared" ref="J16:M16" si="8">SUM(J21+J26)</f>
        <v>49.282504999999993</v>
      </c>
      <c r="K16" s="8">
        <f t="shared" si="8"/>
        <v>47.732082999999996</v>
      </c>
      <c r="L16" s="8">
        <f t="shared" si="8"/>
        <v>165.23043000000001</v>
      </c>
      <c r="M16" s="8">
        <f t="shared" si="8"/>
        <v>44.412449000000002</v>
      </c>
      <c r="N16" s="8">
        <f t="shared" si="4"/>
        <v>137.83978517999998</v>
      </c>
      <c r="O16" s="8">
        <f t="shared" si="4"/>
        <v>119.68046819999998</v>
      </c>
      <c r="P16" s="8">
        <f t="shared" si="4"/>
        <v>18.15931698</v>
      </c>
      <c r="Q16" s="8">
        <f t="shared" si="7"/>
        <v>42.081503433277447</v>
      </c>
      <c r="R16" s="15">
        <v>3</v>
      </c>
    </row>
    <row r="17" spans="1:18" ht="14.1" customHeight="1" x14ac:dyDescent="0.2">
      <c r="A17" s="9">
        <v>4</v>
      </c>
      <c r="B17" s="10" t="s">
        <v>20</v>
      </c>
      <c r="C17" s="8">
        <f t="shared" ref="C17" si="9">SUM(C22+C27+C31+C34)</f>
        <v>587.52632320999999</v>
      </c>
      <c r="D17" s="8">
        <f t="shared" ref="D17:P18" si="10">SUM(D22+D27+D31+D34)</f>
        <v>72.308729929999998</v>
      </c>
      <c r="E17" s="8">
        <f t="shared" si="10"/>
        <v>244.42120232000002</v>
      </c>
      <c r="F17" s="8">
        <f t="shared" si="10"/>
        <v>123.86180719000001</v>
      </c>
      <c r="G17" s="8">
        <f t="shared" si="10"/>
        <v>146.93458377000002</v>
      </c>
      <c r="H17" s="8">
        <f t="shared" si="10"/>
        <v>467.37688925000003</v>
      </c>
      <c r="I17" s="8">
        <f t="shared" si="10"/>
        <v>214.26601122999998</v>
      </c>
      <c r="J17" s="8">
        <f t="shared" si="10"/>
        <v>126.07211368999999</v>
      </c>
      <c r="K17" s="8">
        <f t="shared" si="10"/>
        <v>88.193897539999995</v>
      </c>
      <c r="L17" s="8">
        <f t="shared" si="10"/>
        <v>123.33883958</v>
      </c>
      <c r="M17" s="8">
        <f t="shared" si="10"/>
        <v>129.77203843999999</v>
      </c>
      <c r="N17" s="8">
        <f t="shared" si="10"/>
        <v>82.814305590000004</v>
      </c>
      <c r="O17" s="8">
        <f t="shared" si="10"/>
        <v>123.54677599999999</v>
      </c>
      <c r="P17" s="8">
        <f t="shared" si="10"/>
        <v>-40.732470409999998</v>
      </c>
      <c r="Q17" s="8">
        <f t="shared" si="7"/>
        <v>-61.349770262393839</v>
      </c>
      <c r="R17" s="15">
        <v>4</v>
      </c>
    </row>
    <row r="18" spans="1:18" ht="14.1" customHeight="1" x14ac:dyDescent="0.2">
      <c r="A18" s="9">
        <v>5</v>
      </c>
      <c r="B18" s="10" t="s">
        <v>21</v>
      </c>
      <c r="C18" s="8">
        <f t="shared" ref="C18" si="11">SUM(C23+C28+C32+C35)</f>
        <v>4072.8919546400002</v>
      </c>
      <c r="D18" s="8">
        <f t="shared" si="10"/>
        <v>567.07539012000007</v>
      </c>
      <c r="E18" s="8">
        <f t="shared" si="10"/>
        <v>1593.8435272700001</v>
      </c>
      <c r="F18" s="8">
        <f t="shared" si="10"/>
        <v>803.47756347000006</v>
      </c>
      <c r="G18" s="8">
        <f t="shared" si="10"/>
        <v>1108.4954737799999</v>
      </c>
      <c r="H18" s="8">
        <f t="shared" si="10"/>
        <v>3248.69199785</v>
      </c>
      <c r="I18" s="8">
        <f t="shared" si="10"/>
        <v>1337.9709761600002</v>
      </c>
      <c r="J18" s="8">
        <f t="shared" si="10"/>
        <v>806.22945231999995</v>
      </c>
      <c r="K18" s="8">
        <f t="shared" si="10"/>
        <v>531.74152384000013</v>
      </c>
      <c r="L18" s="8">
        <f t="shared" si="10"/>
        <v>967.68611559999999</v>
      </c>
      <c r="M18" s="8">
        <f t="shared" si="10"/>
        <v>943.03490608999994</v>
      </c>
      <c r="N18" s="8">
        <f t="shared" si="10"/>
        <v>947.34229920999996</v>
      </c>
      <c r="O18" s="8">
        <f t="shared" si="10"/>
        <v>709.61880799999994</v>
      </c>
      <c r="P18" s="8">
        <f t="shared" si="10"/>
        <v>237.72349121000002</v>
      </c>
      <c r="Q18" s="8">
        <f t="shared" si="7"/>
        <v>-29.195601691683265</v>
      </c>
      <c r="R18" s="15">
        <v>5</v>
      </c>
    </row>
    <row r="19" spans="1:18" ht="15" customHeight="1" x14ac:dyDescent="0.2">
      <c r="A19" s="9">
        <v>6</v>
      </c>
      <c r="B19" s="24" t="s">
        <v>22</v>
      </c>
      <c r="C19" s="55">
        <f>SUM(C20+C21+C22+C23)</f>
        <v>30.820711710000012</v>
      </c>
      <c r="D19" s="55">
        <f t="shared" ref="D19:P19" si="12">SUM(D20+D21+D22+D23)</f>
        <v>-367.16801935000001</v>
      </c>
      <c r="E19" s="55">
        <f t="shared" si="12"/>
        <v>247.91314822000001</v>
      </c>
      <c r="F19" s="55">
        <f t="shared" si="12"/>
        <v>111.77131452</v>
      </c>
      <c r="G19" s="55">
        <f t="shared" si="12"/>
        <v>38.304268319999998</v>
      </c>
      <c r="H19" s="55">
        <f t="shared" si="12"/>
        <v>130.5872498</v>
      </c>
      <c r="I19" s="55">
        <f t="shared" si="12"/>
        <v>-43.128488300000001</v>
      </c>
      <c r="J19" s="55">
        <f t="shared" si="12"/>
        <v>-17.803964539999999</v>
      </c>
      <c r="K19" s="55">
        <f t="shared" si="12"/>
        <v>-25.324523759999998</v>
      </c>
      <c r="L19" s="55">
        <f t="shared" si="12"/>
        <v>190.23592601999999</v>
      </c>
      <c r="M19" s="55">
        <f t="shared" si="12"/>
        <v>-16.520187920000001</v>
      </c>
      <c r="N19" s="55">
        <f t="shared" si="12"/>
        <v>127.99419667000004</v>
      </c>
      <c r="O19" s="55">
        <f t="shared" si="12"/>
        <v>13.981173810000001</v>
      </c>
      <c r="P19" s="55">
        <f t="shared" si="12"/>
        <v>114.01302286000001</v>
      </c>
      <c r="Q19" s="55">
        <f t="shared" si="7"/>
        <v>-396.7741317054232</v>
      </c>
      <c r="R19" s="15">
        <v>6</v>
      </c>
    </row>
    <row r="20" spans="1:18" ht="12.95" customHeight="1" x14ac:dyDescent="0.2">
      <c r="A20" s="9">
        <v>7</v>
      </c>
      <c r="B20" s="10" t="s">
        <v>23</v>
      </c>
      <c r="C20" s="8">
        <f>SUM(D20+E20+F20+G20)</f>
        <v>57.888599999999997</v>
      </c>
      <c r="D20" s="8">
        <v>8.8956999999999997</v>
      </c>
      <c r="E20" s="8">
        <v>4.6840000000000002</v>
      </c>
      <c r="F20" s="8">
        <v>35.416400000000003</v>
      </c>
      <c r="G20" s="8">
        <v>8.8925000000000001</v>
      </c>
      <c r="H20" s="8">
        <f>SUM(J20+K20+L20+M20)</f>
        <v>77.267796000000004</v>
      </c>
      <c r="I20" s="8">
        <f>SUM(J20+K20)</f>
        <v>11.293879</v>
      </c>
      <c r="J20" s="8">
        <v>7.3591660000000001</v>
      </c>
      <c r="K20" s="8">
        <v>3.9347129999999999</v>
      </c>
      <c r="L20" s="8">
        <v>61.333013000000001</v>
      </c>
      <c r="M20" s="8">
        <v>4.6409039999999999</v>
      </c>
      <c r="N20" s="8">
        <f>SUM(O20+P20)</f>
        <v>313.37633643000004</v>
      </c>
      <c r="O20" s="8">
        <v>16.981173810000001</v>
      </c>
      <c r="P20" s="8">
        <v>296.39516262000001</v>
      </c>
      <c r="Q20" s="8">
        <f t="shared" si="7"/>
        <v>2674.7449430793445</v>
      </c>
      <c r="R20" s="15">
        <v>7</v>
      </c>
    </row>
    <row r="21" spans="1:18" ht="12.95" customHeight="1" x14ac:dyDescent="0.2">
      <c r="A21" s="9">
        <v>8</v>
      </c>
      <c r="B21" s="10" t="s">
        <v>24</v>
      </c>
      <c r="C21" s="8">
        <f t="shared" ref="C21:C23" si="13">SUM(D21+E21+F21+G21)</f>
        <v>6.59</v>
      </c>
      <c r="D21" s="8">
        <v>12</v>
      </c>
      <c r="E21" s="8">
        <v>-10.41</v>
      </c>
      <c r="F21" s="8">
        <v>0</v>
      </c>
      <c r="G21" s="8">
        <v>5</v>
      </c>
      <c r="H21" s="8">
        <f t="shared" ref="H21:H23" si="14">SUM(J21+K21+L21+M21)</f>
        <v>-47.132679000000003</v>
      </c>
      <c r="I21" s="8">
        <f t="shared" ref="I21:I23" si="15">SUM(J21+K21)</f>
        <v>-33.632679000000003</v>
      </c>
      <c r="J21" s="8">
        <v>-34.042679</v>
      </c>
      <c r="K21" s="8">
        <v>0.41</v>
      </c>
      <c r="L21" s="8">
        <v>0</v>
      </c>
      <c r="M21" s="8">
        <v>-13.5</v>
      </c>
      <c r="N21" s="8">
        <f t="shared" ref="N21:N23" si="16">SUM(O21+P21)</f>
        <v>-10</v>
      </c>
      <c r="O21" s="11">
        <v>-3</v>
      </c>
      <c r="P21" s="11">
        <v>-7</v>
      </c>
      <c r="Q21" s="8">
        <f t="shared" si="7"/>
        <v>-70.267013222467355</v>
      </c>
      <c r="R21" s="15">
        <v>8</v>
      </c>
    </row>
    <row r="22" spans="1:18" ht="12.95" customHeight="1" x14ac:dyDescent="0.2">
      <c r="A22" s="9">
        <v>9</v>
      </c>
      <c r="B22" s="10" t="s">
        <v>25</v>
      </c>
      <c r="C22" s="8">
        <f t="shared" si="13"/>
        <v>5.86417799</v>
      </c>
      <c r="D22" s="8">
        <v>0.38078213</v>
      </c>
      <c r="E22" s="8">
        <v>1.82779862</v>
      </c>
      <c r="F22" s="8">
        <v>1.82779862</v>
      </c>
      <c r="G22" s="8">
        <v>1.82779862</v>
      </c>
      <c r="H22" s="8">
        <f t="shared" si="14"/>
        <v>7.0136369899999984</v>
      </c>
      <c r="I22" s="8">
        <f t="shared" si="15"/>
        <v>5.8119019499999993</v>
      </c>
      <c r="J22" s="8">
        <v>4.7147166499999997</v>
      </c>
      <c r="K22" s="8">
        <v>1.0971853</v>
      </c>
      <c r="L22" s="8">
        <v>0.60086751999999999</v>
      </c>
      <c r="M22" s="8">
        <v>0.60086751999999999</v>
      </c>
      <c r="N22" s="8">
        <f t="shared" si="16"/>
        <v>0</v>
      </c>
      <c r="O22" s="8">
        <v>0</v>
      </c>
      <c r="P22" s="8">
        <v>0</v>
      </c>
      <c r="Q22" s="8">
        <f t="shared" si="7"/>
        <v>-100</v>
      </c>
      <c r="R22" s="15">
        <v>9</v>
      </c>
    </row>
    <row r="23" spans="1:18" ht="12.95" customHeight="1" x14ac:dyDescent="0.2">
      <c r="A23" s="9">
        <v>10</v>
      </c>
      <c r="B23" s="10" t="s">
        <v>26</v>
      </c>
      <c r="C23" s="8">
        <f t="shared" si="13"/>
        <v>-39.52206627999999</v>
      </c>
      <c r="D23" s="8">
        <v>-388.44450147999999</v>
      </c>
      <c r="E23" s="8">
        <v>251.8113496</v>
      </c>
      <c r="F23" s="8">
        <v>74.527115899999998</v>
      </c>
      <c r="G23" s="8">
        <v>22.583969700000001</v>
      </c>
      <c r="H23" s="8">
        <f t="shared" si="14"/>
        <v>93.438495809999992</v>
      </c>
      <c r="I23" s="8">
        <f t="shared" si="15"/>
        <v>-26.601590250000001</v>
      </c>
      <c r="J23" s="8">
        <v>4.1648318099999999</v>
      </c>
      <c r="K23" s="8">
        <v>-30.76642206</v>
      </c>
      <c r="L23" s="8">
        <v>128.30204549999999</v>
      </c>
      <c r="M23" s="8">
        <v>-8.26195944</v>
      </c>
      <c r="N23" s="8">
        <f t="shared" si="16"/>
        <v>-175.38213976</v>
      </c>
      <c r="O23" s="8">
        <v>0</v>
      </c>
      <c r="P23" s="8">
        <v>-175.38213976</v>
      </c>
      <c r="Q23" s="8">
        <f t="shared" si="7"/>
        <v>559.29193748106843</v>
      </c>
      <c r="R23" s="15">
        <v>10</v>
      </c>
    </row>
    <row r="24" spans="1:18" ht="15" customHeight="1" x14ac:dyDescent="0.2">
      <c r="A24" s="9">
        <v>11</v>
      </c>
      <c r="B24" s="24" t="s">
        <v>27</v>
      </c>
      <c r="C24" s="55">
        <f>SUM(C25+C26+C27+C28)</f>
        <v>1899.8465714900001</v>
      </c>
      <c r="D24" s="55">
        <f t="shared" ref="D24:P24" si="17">SUM(D25+D26+D27+D28)</f>
        <v>460.96765230000005</v>
      </c>
      <c r="E24" s="55">
        <f t="shared" si="17"/>
        <v>639.14914296000006</v>
      </c>
      <c r="F24" s="55">
        <f t="shared" si="17"/>
        <v>527.94594944000005</v>
      </c>
      <c r="G24" s="55">
        <f t="shared" si="17"/>
        <v>271.78382679000003</v>
      </c>
      <c r="H24" s="55">
        <f t="shared" si="17"/>
        <v>2273.7262438000002</v>
      </c>
      <c r="I24" s="55">
        <f t="shared" si="17"/>
        <v>1088.42334065</v>
      </c>
      <c r="J24" s="55">
        <f t="shared" si="17"/>
        <v>133.63093701000003</v>
      </c>
      <c r="K24" s="55">
        <f t="shared" si="17"/>
        <v>954.79240363999997</v>
      </c>
      <c r="L24" s="55">
        <f t="shared" si="17"/>
        <v>709.48958450000009</v>
      </c>
      <c r="M24" s="55">
        <f t="shared" si="17"/>
        <v>475.81331864999999</v>
      </c>
      <c r="N24" s="55">
        <f t="shared" si="17"/>
        <v>632.35063953999997</v>
      </c>
      <c r="O24" s="55">
        <f t="shared" si="17"/>
        <v>695.91834515999994</v>
      </c>
      <c r="P24" s="55">
        <f t="shared" si="17"/>
        <v>-63.567705620000005</v>
      </c>
      <c r="Q24" s="55">
        <f t="shared" si="7"/>
        <v>-41.902142675260535</v>
      </c>
      <c r="R24" s="15">
        <v>11</v>
      </c>
    </row>
    <row r="25" spans="1:18" ht="12.95" customHeight="1" x14ac:dyDescent="0.2">
      <c r="A25" s="9">
        <v>12</v>
      </c>
      <c r="B25" s="10" t="s">
        <v>23</v>
      </c>
      <c r="C25" s="8">
        <f>SUM(D25+E25+F25+G25)</f>
        <v>128.43310000000002</v>
      </c>
      <c r="D25" s="8">
        <v>-169.21449999999999</v>
      </c>
      <c r="E25" s="8">
        <v>171.89930000000001</v>
      </c>
      <c r="F25" s="8">
        <v>135.83320000000001</v>
      </c>
      <c r="G25" s="8">
        <v>-10.084899999999999</v>
      </c>
      <c r="H25" s="8">
        <f>SUM(J25+K25+L25+M25)</f>
        <v>220.38157900000002</v>
      </c>
      <c r="I25" s="8">
        <f t="shared" ref="I25:I28" si="18">SUM(J25+K25)</f>
        <v>255.259568</v>
      </c>
      <c r="J25" s="8">
        <v>104.37561700000001</v>
      </c>
      <c r="K25" s="8">
        <v>150.883951</v>
      </c>
      <c r="L25" s="8">
        <v>166.73292900000001</v>
      </c>
      <c r="M25" s="8">
        <v>-201.610918</v>
      </c>
      <c r="N25" s="8">
        <f t="shared" ref="N25:N28" si="19">SUM(O25+P25)</f>
        <v>-51.542566889999989</v>
      </c>
      <c r="O25" s="8">
        <v>158.54465096000001</v>
      </c>
      <c r="P25" s="8">
        <v>-210.08721785</v>
      </c>
      <c r="Q25" s="8">
        <f t="shared" si="7"/>
        <v>-120.19221739417814</v>
      </c>
      <c r="R25" s="15">
        <v>12</v>
      </c>
    </row>
    <row r="26" spans="1:18" ht="12.95" customHeight="1" x14ac:dyDescent="0.2">
      <c r="A26" s="9">
        <v>13</v>
      </c>
      <c r="B26" s="10" t="s">
        <v>24</v>
      </c>
      <c r="C26" s="8">
        <f t="shared" ref="C26:C28" si="20">SUM(D26+E26+F26+G26)</f>
        <v>227.06259999999997</v>
      </c>
      <c r="D26" s="8">
        <v>40.1753</v>
      </c>
      <c r="E26" s="8">
        <v>36.431199999999997</v>
      </c>
      <c r="F26" s="8">
        <v>56.805799999999998</v>
      </c>
      <c r="G26" s="8">
        <v>93.650300000000001</v>
      </c>
      <c r="H26" s="8">
        <f>SUM(J26+K26+L26+M26)</f>
        <v>353.79014599999999</v>
      </c>
      <c r="I26" s="8">
        <f t="shared" si="18"/>
        <v>130.647267</v>
      </c>
      <c r="J26" s="8">
        <v>83.325183999999993</v>
      </c>
      <c r="K26" s="8">
        <v>47.322082999999999</v>
      </c>
      <c r="L26" s="8">
        <v>165.23043000000001</v>
      </c>
      <c r="M26" s="8">
        <v>57.912449000000002</v>
      </c>
      <c r="N26" s="8">
        <f t="shared" si="19"/>
        <v>147.83978517999998</v>
      </c>
      <c r="O26" s="8">
        <v>122.68046819999998</v>
      </c>
      <c r="P26" s="8">
        <v>25.15931698</v>
      </c>
      <c r="Q26" s="8">
        <f t="shared" si="7"/>
        <v>13.159493171793613</v>
      </c>
      <c r="R26" s="15">
        <v>13</v>
      </c>
    </row>
    <row r="27" spans="1:18" ht="12.95" customHeight="1" x14ac:dyDescent="0.2">
      <c r="A27" s="9">
        <v>14</v>
      </c>
      <c r="B27" s="10" t="s">
        <v>25</v>
      </c>
      <c r="C27" s="8">
        <f t="shared" si="20"/>
        <v>201.07246924999998</v>
      </c>
      <c r="D27" s="8">
        <v>33.204642489999998</v>
      </c>
      <c r="E27" s="8">
        <v>70.303600500000002</v>
      </c>
      <c r="F27" s="8">
        <v>39.216993729999999</v>
      </c>
      <c r="G27" s="8">
        <v>58.347232529999999</v>
      </c>
      <c r="H27" s="8">
        <f>SUM(J27+K27+L27+M27)</f>
        <v>215.65940318999998</v>
      </c>
      <c r="I27" s="8">
        <f t="shared" si="18"/>
        <v>84.857859209999987</v>
      </c>
      <c r="J27" s="8">
        <v>68.080356949999995</v>
      </c>
      <c r="K27" s="8">
        <v>16.777502259999999</v>
      </c>
      <c r="L27" s="8">
        <v>61.664149969999997</v>
      </c>
      <c r="M27" s="8">
        <v>69.137394009999994</v>
      </c>
      <c r="N27" s="8">
        <f t="shared" si="19"/>
        <v>108.75584506</v>
      </c>
      <c r="O27" s="8">
        <v>49.171762999999999</v>
      </c>
      <c r="P27" s="8">
        <v>59.58408206</v>
      </c>
      <c r="Q27" s="8">
        <f t="shared" si="7"/>
        <v>28.162371844497073</v>
      </c>
      <c r="R27" s="15">
        <v>14</v>
      </c>
    </row>
    <row r="28" spans="1:18" ht="12.95" customHeight="1" x14ac:dyDescent="0.2">
      <c r="A28" s="9">
        <v>15</v>
      </c>
      <c r="B28" s="10" t="s">
        <v>26</v>
      </c>
      <c r="C28" s="8">
        <f t="shared" si="20"/>
        <v>1343.2784022400001</v>
      </c>
      <c r="D28" s="8">
        <v>556.80220981000002</v>
      </c>
      <c r="E28" s="8">
        <v>360.51504246000002</v>
      </c>
      <c r="F28" s="8">
        <v>296.08995571000003</v>
      </c>
      <c r="G28" s="8">
        <v>129.87119426000001</v>
      </c>
      <c r="H28" s="8">
        <f>SUM(J28+K28+L28+M28)</f>
        <v>1483.8951156100002</v>
      </c>
      <c r="I28" s="8">
        <f t="shared" si="18"/>
        <v>617.65864643999998</v>
      </c>
      <c r="J28" s="8">
        <v>-122.15022094</v>
      </c>
      <c r="K28" s="8">
        <v>739.80886738000004</v>
      </c>
      <c r="L28" s="8">
        <v>315.86207553000003</v>
      </c>
      <c r="M28" s="8">
        <v>550.37439363999999</v>
      </c>
      <c r="N28" s="8">
        <f t="shared" si="19"/>
        <v>427.29757618999997</v>
      </c>
      <c r="O28" s="8">
        <v>365.52146299999998</v>
      </c>
      <c r="P28" s="8">
        <v>61.776113189999997</v>
      </c>
      <c r="Q28" s="8">
        <f t="shared" si="7"/>
        <v>-30.819785547759167</v>
      </c>
      <c r="R28" s="15">
        <v>15</v>
      </c>
    </row>
    <row r="29" spans="1:18" ht="15" customHeight="1" x14ac:dyDescent="0.2">
      <c r="A29" s="9">
        <v>16</v>
      </c>
      <c r="B29" s="24" t="s">
        <v>28</v>
      </c>
      <c r="C29" s="55">
        <f>SUM(C30+C33)</f>
        <v>3149.7252946500003</v>
      </c>
      <c r="D29" s="55">
        <f t="shared" ref="D29:P29" si="21">SUM(D30+D33)</f>
        <v>437.44098710000003</v>
      </c>
      <c r="E29" s="55">
        <f t="shared" si="21"/>
        <v>1153.8069384100002</v>
      </c>
      <c r="F29" s="55">
        <f t="shared" si="21"/>
        <v>515.67750669999998</v>
      </c>
      <c r="G29" s="55">
        <f t="shared" si="21"/>
        <v>1042.79986244</v>
      </c>
      <c r="H29" s="55">
        <f t="shared" si="21"/>
        <v>1916.0622355</v>
      </c>
      <c r="I29" s="55">
        <f t="shared" si="21"/>
        <v>870.51017004000028</v>
      </c>
      <c r="J29" s="55">
        <f t="shared" si="21"/>
        <v>977.49188153999989</v>
      </c>
      <c r="K29" s="55">
        <f t="shared" si="21"/>
        <v>-106.98171149999985</v>
      </c>
      <c r="L29" s="55">
        <f t="shared" si="21"/>
        <v>584.59581666000008</v>
      </c>
      <c r="M29" s="55">
        <f t="shared" si="21"/>
        <v>460.95624879999997</v>
      </c>
      <c r="N29" s="55">
        <f t="shared" si="21"/>
        <v>669.4853233099999</v>
      </c>
      <c r="O29" s="55">
        <f t="shared" si="21"/>
        <v>418.47235799999999</v>
      </c>
      <c r="P29" s="55">
        <f t="shared" si="21"/>
        <v>251.01296531000003</v>
      </c>
      <c r="Q29" s="55">
        <f t="shared" si="7"/>
        <v>-23.092762571718524</v>
      </c>
      <c r="R29" s="15">
        <v>16</v>
      </c>
    </row>
    <row r="30" spans="1:18" ht="15" customHeight="1" x14ac:dyDescent="0.2">
      <c r="A30" s="9">
        <v>17</v>
      </c>
      <c r="B30" s="10" t="s">
        <v>29</v>
      </c>
      <c r="C30" s="55">
        <f t="shared" ref="C30:P30" si="22">SUM(C31+C32)</f>
        <v>-406.86460481999995</v>
      </c>
      <c r="D30" s="55">
        <f t="shared" si="22"/>
        <v>20.072103070000001</v>
      </c>
      <c r="E30" s="55">
        <f t="shared" si="22"/>
        <v>-315.07191177999999</v>
      </c>
      <c r="F30" s="55">
        <f t="shared" si="22"/>
        <v>-46.861619419999997</v>
      </c>
      <c r="G30" s="55">
        <f t="shared" si="22"/>
        <v>-65.003176690000004</v>
      </c>
      <c r="H30" s="55">
        <f t="shared" si="22"/>
        <v>-1570.9503567100001</v>
      </c>
      <c r="I30" s="55">
        <f t="shared" si="22"/>
        <v>-1476.4059767599999</v>
      </c>
      <c r="J30" s="55">
        <f t="shared" si="22"/>
        <v>-146.70049520000001</v>
      </c>
      <c r="K30" s="55">
        <f t="shared" si="22"/>
        <v>-1329.70548156</v>
      </c>
      <c r="L30" s="55">
        <f t="shared" si="22"/>
        <v>35.04543662999999</v>
      </c>
      <c r="M30" s="55">
        <f t="shared" si="22"/>
        <v>-129.58981657999999</v>
      </c>
      <c r="N30" s="55">
        <f t="shared" si="22"/>
        <v>96.719871840000025</v>
      </c>
      <c r="O30" s="55">
        <f t="shared" si="22"/>
        <v>-95.116029999999995</v>
      </c>
      <c r="P30" s="55">
        <f t="shared" si="22"/>
        <v>191.83590184000002</v>
      </c>
      <c r="Q30" s="55">
        <f t="shared" si="7"/>
        <v>-106.55103497022232</v>
      </c>
      <c r="R30" s="15">
        <v>17</v>
      </c>
    </row>
    <row r="31" spans="1:18" ht="12.95" customHeight="1" x14ac:dyDescent="0.2">
      <c r="A31" s="9">
        <v>18</v>
      </c>
      <c r="B31" s="10" t="s">
        <v>30</v>
      </c>
      <c r="C31" s="8">
        <f t="shared" ref="C31:C32" si="23">SUM(D31+E31+F31+G31)</f>
        <v>-36.033430879999997</v>
      </c>
      <c r="D31" s="8">
        <v>-5.9559124099999998</v>
      </c>
      <c r="E31" s="8">
        <v>-19.356788420000001</v>
      </c>
      <c r="F31" s="8">
        <v>-6.0386618399999996</v>
      </c>
      <c r="G31" s="8">
        <v>-4.6820682099999997</v>
      </c>
      <c r="H31" s="8">
        <f t="shared" ref="H31:H32" si="24">SUM(J31+K31+L31+M31)</f>
        <v>-146.70790578999998</v>
      </c>
      <c r="I31" s="8">
        <f t="shared" ref="I31:I32" si="25">SUM(J31+K31)</f>
        <v>-79.957038519999998</v>
      </c>
      <c r="J31" s="8">
        <v>-44.902761630000001</v>
      </c>
      <c r="K31" s="8">
        <v>-35.054276889999997</v>
      </c>
      <c r="L31" s="8">
        <v>-34.971737150000003</v>
      </c>
      <c r="M31" s="8">
        <v>-31.779130120000001</v>
      </c>
      <c r="N31" s="8">
        <f t="shared" ref="N31:N32" si="26">SUM(O31+P31)</f>
        <v>-75.769805859999991</v>
      </c>
      <c r="O31" s="8">
        <v>-36.016795999999999</v>
      </c>
      <c r="P31" s="8">
        <v>-39.753009859999999</v>
      </c>
      <c r="Q31" s="8">
        <f t="shared" si="7"/>
        <v>-5.2368531120029331</v>
      </c>
      <c r="R31" s="15">
        <v>18</v>
      </c>
    </row>
    <row r="32" spans="1:18" ht="12.95" customHeight="1" x14ac:dyDescent="0.2">
      <c r="A32" s="9">
        <v>19</v>
      </c>
      <c r="B32" s="10" t="s">
        <v>31</v>
      </c>
      <c r="C32" s="8">
        <f t="shared" si="23"/>
        <v>-370.83117393999999</v>
      </c>
      <c r="D32" s="8">
        <v>26.028015480000001</v>
      </c>
      <c r="E32" s="8">
        <v>-295.71512336000001</v>
      </c>
      <c r="F32" s="8">
        <v>-40.822957580000001</v>
      </c>
      <c r="G32" s="8">
        <v>-60.321108479999999</v>
      </c>
      <c r="H32" s="8">
        <f t="shared" si="24"/>
        <v>-1424.24245092</v>
      </c>
      <c r="I32" s="8">
        <f t="shared" si="25"/>
        <v>-1396.44893824</v>
      </c>
      <c r="J32" s="8">
        <v>-101.79773357000001</v>
      </c>
      <c r="K32" s="8">
        <v>-1294.65120467</v>
      </c>
      <c r="L32" s="8">
        <v>70.017173779999993</v>
      </c>
      <c r="M32" s="8">
        <v>-97.810686459999999</v>
      </c>
      <c r="N32" s="8">
        <f t="shared" si="26"/>
        <v>172.48967770000002</v>
      </c>
      <c r="O32" s="8">
        <v>-59.099234000000003</v>
      </c>
      <c r="P32" s="8">
        <v>231.58891170000001</v>
      </c>
      <c r="Q32" s="8">
        <f t="shared" si="7"/>
        <v>-112.35202183027155</v>
      </c>
      <c r="R32" s="15">
        <v>19</v>
      </c>
    </row>
    <row r="33" spans="1:18" ht="15" customHeight="1" x14ac:dyDescent="0.2">
      <c r="A33" s="9">
        <v>20</v>
      </c>
      <c r="B33" s="24" t="s">
        <v>32</v>
      </c>
      <c r="C33" s="55">
        <f t="shared" ref="C33:P33" si="27">SUM(C34+C35)</f>
        <v>3556.5898994700001</v>
      </c>
      <c r="D33" s="55">
        <f t="shared" si="27"/>
        <v>417.36888403</v>
      </c>
      <c r="E33" s="55">
        <f t="shared" si="27"/>
        <v>1468.8788501900001</v>
      </c>
      <c r="F33" s="55">
        <f t="shared" si="27"/>
        <v>562.53912611999999</v>
      </c>
      <c r="G33" s="55">
        <f t="shared" si="27"/>
        <v>1107.8030391299999</v>
      </c>
      <c r="H33" s="55">
        <f t="shared" si="27"/>
        <v>3487.0125922100001</v>
      </c>
      <c r="I33" s="55">
        <f t="shared" si="27"/>
        <v>2346.9161468000002</v>
      </c>
      <c r="J33" s="55">
        <f t="shared" si="27"/>
        <v>1124.1923767399999</v>
      </c>
      <c r="K33" s="55">
        <f t="shared" si="27"/>
        <v>1222.7237700600001</v>
      </c>
      <c r="L33" s="55">
        <f t="shared" si="27"/>
        <v>549.55038003000004</v>
      </c>
      <c r="M33" s="55">
        <f t="shared" si="27"/>
        <v>590.54606537999996</v>
      </c>
      <c r="N33" s="55">
        <f t="shared" si="27"/>
        <v>572.7654514699999</v>
      </c>
      <c r="O33" s="55">
        <f t="shared" si="27"/>
        <v>513.58838800000001</v>
      </c>
      <c r="P33" s="55">
        <f t="shared" si="27"/>
        <v>59.177063470000007</v>
      </c>
      <c r="Q33" s="55">
        <f t="shared" si="7"/>
        <v>-75.594975889915759</v>
      </c>
      <c r="R33" s="15">
        <v>20</v>
      </c>
    </row>
    <row r="34" spans="1:18" ht="12.95" customHeight="1" x14ac:dyDescent="0.2">
      <c r="A34" s="9">
        <v>21</v>
      </c>
      <c r="B34" s="10" t="s">
        <v>30</v>
      </c>
      <c r="C34" s="8">
        <f t="shared" ref="C34:C35" si="28">SUM(D34+E34+F34+G34)</f>
        <v>416.62310685</v>
      </c>
      <c r="D34" s="8">
        <v>44.679217719999997</v>
      </c>
      <c r="E34" s="8">
        <v>191.64659162000001</v>
      </c>
      <c r="F34" s="8">
        <v>88.855676680000002</v>
      </c>
      <c r="G34" s="8">
        <v>91.441620830000005</v>
      </c>
      <c r="H34" s="8">
        <f t="shared" ref="H34:H35" si="29">SUM(J34+K34+L34+M34)</f>
        <v>391.41175486000003</v>
      </c>
      <c r="I34" s="8">
        <f t="shared" ref="I34:I35" si="30">SUM(J34+K34)</f>
        <v>203.55328858999999</v>
      </c>
      <c r="J34" s="8">
        <v>98.17980172</v>
      </c>
      <c r="K34" s="8">
        <v>105.37348686999999</v>
      </c>
      <c r="L34" s="8">
        <v>96.045559240000003</v>
      </c>
      <c r="M34" s="8">
        <v>91.812907030000005</v>
      </c>
      <c r="N34" s="8">
        <f t="shared" ref="N34:N35" si="31">SUM(O34+P34)</f>
        <v>49.828266389999996</v>
      </c>
      <c r="O34" s="8">
        <v>110.39180899999999</v>
      </c>
      <c r="P34" s="8">
        <v>-60.563542609999999</v>
      </c>
      <c r="Q34" s="8">
        <f t="shared" si="7"/>
        <v>-75.520775549657259</v>
      </c>
      <c r="R34" s="15">
        <v>21</v>
      </c>
    </row>
    <row r="35" spans="1:18" ht="12.95" customHeight="1" x14ac:dyDescent="0.2">
      <c r="A35" s="9">
        <v>22</v>
      </c>
      <c r="B35" s="10" t="s">
        <v>31</v>
      </c>
      <c r="C35" s="8">
        <f t="shared" si="28"/>
        <v>3139.96679262</v>
      </c>
      <c r="D35" s="8">
        <v>372.68966631000001</v>
      </c>
      <c r="E35" s="8">
        <v>1277.2322585700001</v>
      </c>
      <c r="F35" s="8">
        <v>473.68344944</v>
      </c>
      <c r="G35" s="8">
        <v>1016.3614183</v>
      </c>
      <c r="H35" s="8">
        <f t="shared" si="29"/>
        <v>3095.6008373499999</v>
      </c>
      <c r="I35" s="8">
        <f t="shared" si="30"/>
        <v>2143.36285821</v>
      </c>
      <c r="J35" s="8">
        <v>1026.01257502</v>
      </c>
      <c r="K35" s="8">
        <v>1117.35028319</v>
      </c>
      <c r="L35" s="8">
        <v>453.50482079</v>
      </c>
      <c r="M35" s="8">
        <v>498.73315835</v>
      </c>
      <c r="N35" s="8">
        <f t="shared" si="31"/>
        <v>522.93718507999995</v>
      </c>
      <c r="O35" s="8">
        <v>403.19657899999999</v>
      </c>
      <c r="P35" s="8">
        <v>119.74060608000001</v>
      </c>
      <c r="Q35" s="8">
        <f t="shared" si="7"/>
        <v>-75.602022631075926</v>
      </c>
      <c r="R35" s="15">
        <v>22</v>
      </c>
    </row>
    <row r="36" spans="1:18" ht="6" customHeight="1" x14ac:dyDescent="0.2">
      <c r="A36" s="12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6"/>
    </row>
    <row r="37" spans="1:18" ht="6" customHeight="1" x14ac:dyDescent="0.2">
      <c r="B37" s="21"/>
    </row>
    <row r="38" spans="1:18" ht="12.75" customHeight="1" x14ac:dyDescent="0.2">
      <c r="A38" s="22" t="s">
        <v>33</v>
      </c>
    </row>
    <row r="39" spans="1:18" ht="12.75" customHeight="1" x14ac:dyDescent="0.2">
      <c r="A39" s="22" t="s">
        <v>15</v>
      </c>
    </row>
    <row r="40" spans="1:18" ht="12.75" customHeight="1" x14ac:dyDescent="0.2">
      <c r="A40" s="9" t="s">
        <v>10</v>
      </c>
    </row>
    <row r="41" spans="1:18" ht="12.75" customHeight="1" x14ac:dyDescent="0.2">
      <c r="A41" s="9" t="s">
        <v>11</v>
      </c>
    </row>
  </sheetData>
  <mergeCells count="20">
    <mergeCell ref="C8:G8"/>
    <mergeCell ref="C9:G9"/>
    <mergeCell ref="A1:G1"/>
    <mergeCell ref="A2:G2"/>
    <mergeCell ref="A3:G3"/>
    <mergeCell ref="A8:A12"/>
    <mergeCell ref="C10:G10"/>
    <mergeCell ref="C11:C12"/>
    <mergeCell ref="D11:G11"/>
    <mergeCell ref="H1:R1"/>
    <mergeCell ref="H2:R2"/>
    <mergeCell ref="H3:R3"/>
    <mergeCell ref="H8:P8"/>
    <mergeCell ref="H9:P9"/>
    <mergeCell ref="R8:R12"/>
    <mergeCell ref="H10:M10"/>
    <mergeCell ref="H11:H12"/>
    <mergeCell ref="J11:M11"/>
    <mergeCell ref="O11:P11"/>
    <mergeCell ref="N10:P10"/>
  </mergeCells>
  <printOptions horizontalCentered="1"/>
  <pageMargins left="0.74803149606299213" right="0.74803149606299213" top="0.98425196850393704" bottom="0.98425196850393704" header="0.31496062992125984" footer="0.31496062992125984"/>
  <pageSetup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6 IED</vt:lpstr>
      <vt:lpstr>'Cuadro 6 IED'!Área_de_impresión</vt:lpstr>
      <vt:lpstr>'Cuadro 6 IED'!Títulos_a_imprimir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Dalys Liao de Pardo</cp:lastModifiedBy>
  <cp:lastPrinted>2020-10-29T17:22:50Z</cp:lastPrinted>
  <dcterms:created xsi:type="dcterms:W3CDTF">2018-11-21T20:09:16Z</dcterms:created>
  <dcterms:modified xsi:type="dcterms:W3CDTF">2020-10-29T21:13:14Z</dcterms:modified>
</cp:coreProperties>
</file>